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come" sheetId="1" r:id="rId1"/>
    <sheet name="Calculators" sheetId="2" state="hidden" r:id="rId2"/>
    <sheet name="Sheet3" sheetId="3" state="hidden" r:id="rId3"/>
  </sheets>
  <definedNames>
    <definedName name="income_tax">'Calculators'!$B$4:$C$8</definedName>
  </definedNames>
  <calcPr fullCalcOnLoad="1"/>
</workbook>
</file>

<file path=xl/sharedStrings.xml><?xml version="1.0" encoding="utf-8"?>
<sst xmlns="http://schemas.openxmlformats.org/spreadsheetml/2006/main" count="46" uniqueCount="26">
  <si>
    <t>Income calculator</t>
  </si>
  <si>
    <t>Gross annual income</t>
  </si>
  <si>
    <t>Net annual income</t>
  </si>
  <si>
    <t>Income Tax</t>
  </si>
  <si>
    <t>Year</t>
  </si>
  <si>
    <t>Month</t>
  </si>
  <si>
    <t>Bills</t>
  </si>
  <si>
    <t>Spending money</t>
  </si>
  <si>
    <t>Additional Income</t>
  </si>
  <si>
    <t>0 – 18,200</t>
  </si>
  <si>
    <t>Nil</t>
  </si>
  <si>
    <t>18,201 – 37,000</t>
  </si>
  <si>
    <t>Nil + 19% of excess over 18,200</t>
  </si>
  <si>
    <t>37,001 – 80,000</t>
  </si>
  <si>
    <t>3,572 + 32.5% of excess over 37,000</t>
  </si>
  <si>
    <t>80,001 – 180,000</t>
  </si>
  <si>
    <t>17,547 + 37% of excess over 80,000</t>
  </si>
  <si>
    <t>180,001+</t>
  </si>
  <si>
    <t>54,547 + 45% of excess over $180,000</t>
  </si>
  <si>
    <t>Tax rates</t>
  </si>
  <si>
    <t>Your tax</t>
  </si>
  <si>
    <t>Total tax bill</t>
  </si>
  <si>
    <t>Bracket</t>
  </si>
  <si>
    <t>Rate</t>
  </si>
  <si>
    <t>$ in bracket</t>
  </si>
  <si>
    <t>Tax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</si>
</sst>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;[Red]\-&quot;£&quot;#,##0.000"/>
    <numFmt numFmtId="165" formatCode="0.00_ ;[Red]\-0.00\ "/>
    <numFmt numFmtId="166" formatCode="[$$-409]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/>
    </xf>
    <xf numFmtId="8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166" fontId="0" fillId="0" borderId="1" xfId="0" applyNumberFormat="1" applyBorder="1" applyAlignment="1">
      <alignment/>
    </xf>
    <xf numFmtId="166" fontId="4" fillId="2" borderId="1" xfId="0" applyNumberFormat="1" applyFont="1" applyFill="1" applyBorder="1" applyAlignment="1" applyProtection="1">
      <alignment/>
      <protection locked="0"/>
    </xf>
    <xf numFmtId="166" fontId="0" fillId="2" borderId="1" xfId="0" applyNumberFormat="1" applyFill="1" applyBorder="1" applyAlignment="1" applyProtection="1">
      <alignment/>
      <protection locked="0"/>
    </xf>
    <xf numFmtId="166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71" fontId="5" fillId="0" borderId="3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 applyProtection="1">
      <alignment/>
      <protection locked="0"/>
    </xf>
    <xf numFmtId="166" fontId="0" fillId="0" borderId="3" xfId="0" applyNumberFormat="1" applyBorder="1" applyAlignment="1">
      <alignment/>
    </xf>
    <xf numFmtId="8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4" xfId="0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wrapText="1"/>
    </xf>
    <xf numFmtId="166" fontId="7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tabSelected="1" zoomScale="85" zoomScaleNormal="85" workbookViewId="0" topLeftCell="A1">
      <selection activeCell="C4" sqref="C4"/>
    </sheetView>
  </sheetViews>
  <sheetFormatPr defaultColWidth="9.140625" defaultRowHeight="12.75"/>
  <cols>
    <col min="1" max="1" width="2.421875" style="0" customWidth="1"/>
    <col min="2" max="2" width="22.7109375" style="0" bestFit="1" customWidth="1"/>
    <col min="3" max="3" width="13.57421875" style="2" customWidth="1"/>
    <col min="4" max="4" width="13.57421875" style="0" customWidth="1"/>
    <col min="5" max="5" width="2.421875" style="0" customWidth="1"/>
    <col min="6" max="6" width="22.57421875" style="0" customWidth="1"/>
    <col min="7" max="7" width="13.7109375" style="0" customWidth="1"/>
    <col min="8" max="8" width="11.28125" style="0" customWidth="1"/>
    <col min="9" max="9" width="2.28125" style="20" customWidth="1"/>
    <col min="10" max="10" width="16.421875" style="0" bestFit="1" customWidth="1"/>
    <col min="11" max="11" width="16.421875" style="0" hidden="1" customWidth="1"/>
    <col min="12" max="14" width="12.8515625" style="0" customWidth="1"/>
  </cols>
  <sheetData>
    <row r="2" spans="2:14" ht="12.75">
      <c r="B2" s="1" t="s">
        <v>0</v>
      </c>
      <c r="J2" s="34" t="s">
        <v>19</v>
      </c>
      <c r="K2" s="34"/>
      <c r="L2" s="34"/>
      <c r="M2" s="34"/>
      <c r="N2" s="34"/>
    </row>
    <row r="3" spans="2:14" ht="12.75">
      <c r="B3" s="8"/>
      <c r="C3" s="5" t="s">
        <v>4</v>
      </c>
      <c r="D3" s="6" t="s">
        <v>5</v>
      </c>
      <c r="E3" s="3"/>
      <c r="G3" s="2"/>
      <c r="J3" s="18" t="s">
        <v>9</v>
      </c>
      <c r="K3" s="18"/>
      <c r="L3" s="33" t="s">
        <v>10</v>
      </c>
      <c r="M3" s="33"/>
      <c r="N3" s="33"/>
    </row>
    <row r="4" spans="2:14" ht="12.75" customHeight="1">
      <c r="B4" s="7" t="s">
        <v>1</v>
      </c>
      <c r="C4" s="10"/>
      <c r="D4" s="13">
        <f>C4/12</f>
        <v>0</v>
      </c>
      <c r="E4" s="2"/>
      <c r="J4" s="18" t="s">
        <v>11</v>
      </c>
      <c r="K4" s="18"/>
      <c r="L4" s="33" t="s">
        <v>12</v>
      </c>
      <c r="M4" s="33"/>
      <c r="N4" s="33"/>
    </row>
    <row r="5" spans="2:14" ht="12.75" customHeight="1">
      <c r="B5" s="4" t="s">
        <v>3</v>
      </c>
      <c r="C5" s="32">
        <f>N16</f>
        <v>0</v>
      </c>
      <c r="D5" s="32">
        <f>C5/12</f>
        <v>0</v>
      </c>
      <c r="E5" s="2"/>
      <c r="J5" s="18" t="s">
        <v>13</v>
      </c>
      <c r="K5" s="18"/>
      <c r="L5" s="33" t="s">
        <v>14</v>
      </c>
      <c r="M5" s="33"/>
      <c r="N5" s="33"/>
    </row>
    <row r="6" spans="2:14" ht="12.75" customHeight="1">
      <c r="B6" s="27"/>
      <c r="C6" s="28"/>
      <c r="D6" s="28"/>
      <c r="E6" s="25"/>
      <c r="F6" s="26"/>
      <c r="G6" s="26"/>
      <c r="J6" s="18" t="s">
        <v>15</v>
      </c>
      <c r="K6" s="18"/>
      <c r="L6" s="33" t="s">
        <v>16</v>
      </c>
      <c r="M6" s="33"/>
      <c r="N6" s="33"/>
    </row>
    <row r="7" spans="4:14" ht="12.75" customHeight="1">
      <c r="D7" s="2"/>
      <c r="E7" s="2"/>
      <c r="J7" s="18" t="s">
        <v>17</v>
      </c>
      <c r="K7" s="18"/>
      <c r="L7" s="33" t="s">
        <v>18</v>
      </c>
      <c r="M7" s="33"/>
      <c r="N7" s="33"/>
    </row>
    <row r="8" spans="2:5" ht="12.75">
      <c r="B8" s="9" t="s">
        <v>2</v>
      </c>
      <c r="C8" s="13">
        <f>C4-C5</f>
        <v>0</v>
      </c>
      <c r="D8" s="13">
        <f>C8/12</f>
        <v>0</v>
      </c>
      <c r="E8" s="2"/>
    </row>
    <row r="9" spans="2:14" ht="12.75">
      <c r="B9" s="1"/>
      <c r="D9" s="2"/>
      <c r="E9" s="2"/>
      <c r="J9" s="34" t="s">
        <v>20</v>
      </c>
      <c r="K9" s="34"/>
      <c r="L9" s="34"/>
      <c r="M9" s="34"/>
      <c r="N9" s="34"/>
    </row>
    <row r="10" spans="2:14" ht="12.75">
      <c r="B10" s="7" t="s">
        <v>7</v>
      </c>
      <c r="C10" s="13">
        <f>C8-C13+G13</f>
        <v>0</v>
      </c>
      <c r="D10" s="13">
        <f>C10/12</f>
        <v>0</v>
      </c>
      <c r="E10" s="2"/>
      <c r="J10" s="29" t="s">
        <v>22</v>
      </c>
      <c r="K10" s="17"/>
      <c r="L10" s="17" t="s">
        <v>23</v>
      </c>
      <c r="M10" s="17" t="s">
        <v>24</v>
      </c>
      <c r="N10" s="17" t="s">
        <v>25</v>
      </c>
    </row>
    <row r="11" spans="2:14" ht="12.75">
      <c r="B11" s="1"/>
      <c r="D11" s="2"/>
      <c r="E11" s="2"/>
      <c r="J11" s="18" t="s">
        <v>9</v>
      </c>
      <c r="K11" s="18">
        <v>18200</v>
      </c>
      <c r="L11" s="19">
        <v>0</v>
      </c>
      <c r="M11" s="24">
        <f>IF(C4&gt;K11,K11,Income!C4)</f>
        <v>0</v>
      </c>
      <c r="N11" s="31">
        <f>M11*L11</f>
        <v>0</v>
      </c>
    </row>
    <row r="12" spans="2:14" ht="12.75">
      <c r="B12" s="8"/>
      <c r="C12" s="5" t="s">
        <v>4</v>
      </c>
      <c r="D12" s="6" t="s">
        <v>5</v>
      </c>
      <c r="E12" s="2"/>
      <c r="F12" s="8"/>
      <c r="G12" s="5" t="s">
        <v>4</v>
      </c>
      <c r="H12" s="6" t="s">
        <v>5</v>
      </c>
      <c r="J12" s="18" t="s">
        <v>11</v>
      </c>
      <c r="K12" s="18">
        <v>37000</v>
      </c>
      <c r="L12" s="19">
        <v>0.19</v>
      </c>
      <c r="M12" s="24">
        <f>IF(C4&lt;K11,0,(IF(C4&gt;K12,18800,(C4-K11))))</f>
        <v>0</v>
      </c>
      <c r="N12" s="31">
        <f>M12*L12</f>
        <v>0</v>
      </c>
    </row>
    <row r="13" spans="2:14" ht="12.75">
      <c r="B13" s="7" t="s">
        <v>6</v>
      </c>
      <c r="C13" s="13">
        <f>SUM(C14:C32)</f>
        <v>0</v>
      </c>
      <c r="D13" s="13">
        <f>SUM(D14:D32)</f>
        <v>0</v>
      </c>
      <c r="E13" s="2"/>
      <c r="F13" s="7" t="s">
        <v>8</v>
      </c>
      <c r="G13" s="13">
        <f>SUM(G14:G32)</f>
        <v>0</v>
      </c>
      <c r="H13" s="13">
        <f>SUM(H14:H22)</f>
        <v>0</v>
      </c>
      <c r="J13" s="18" t="s">
        <v>13</v>
      </c>
      <c r="K13" s="18">
        <v>80000</v>
      </c>
      <c r="L13" s="19">
        <v>0.325</v>
      </c>
      <c r="M13" s="24">
        <f>IF(C4&lt;K12,0,(IF(C4&gt;K13,43000,(C4-K12))))</f>
        <v>0</v>
      </c>
      <c r="N13" s="31">
        <f>M13*L13</f>
        <v>0</v>
      </c>
    </row>
    <row r="14" spans="2:14" ht="12.75">
      <c r="B14" s="12"/>
      <c r="C14" s="13">
        <f>IF(D14="","",D14*12)</f>
      </c>
      <c r="D14" s="14"/>
      <c r="E14" s="2"/>
      <c r="F14" s="12"/>
      <c r="G14" s="13">
        <f aca="true" t="shared" si="0" ref="G14:G32">IF(H14="","",H14*12)</f>
      </c>
      <c r="H14" s="15"/>
      <c r="J14" s="18" t="s">
        <v>15</v>
      </c>
      <c r="K14" s="18">
        <v>180000</v>
      </c>
      <c r="L14" s="19">
        <v>0.37</v>
      </c>
      <c r="M14" s="24">
        <f>IF(C4&lt;K13,0,(IF(C4&gt;K14,100000,(C4-K13))))</f>
        <v>0</v>
      </c>
      <c r="N14" s="31">
        <f>M14*L14</f>
        <v>0</v>
      </c>
    </row>
    <row r="15" spans="2:14" ht="12.75">
      <c r="B15" s="12"/>
      <c r="C15" s="13">
        <f aca="true" t="shared" si="1" ref="C15:C32">IF(D15="","",D15*12)</f>
      </c>
      <c r="D15" s="14"/>
      <c r="E15" s="2"/>
      <c r="F15" s="12"/>
      <c r="G15" s="13">
        <f t="shared" si="0"/>
      </c>
      <c r="H15" s="15"/>
      <c r="I15" s="21"/>
      <c r="J15" s="18" t="s">
        <v>17</v>
      </c>
      <c r="K15" s="18"/>
      <c r="L15" s="19">
        <v>0.45</v>
      </c>
      <c r="M15" s="24">
        <f>IF(C4&gt;K14,(C4-K14),0)</f>
        <v>0</v>
      </c>
      <c r="N15" s="31">
        <f>M15*L15</f>
        <v>0</v>
      </c>
    </row>
    <row r="16" spans="2:14" ht="12.75">
      <c r="B16" s="12"/>
      <c r="C16" s="13">
        <f t="shared" si="1"/>
      </c>
      <c r="D16" s="14"/>
      <c r="E16" s="2"/>
      <c r="F16" s="12"/>
      <c r="G16" s="13">
        <f t="shared" si="0"/>
      </c>
      <c r="H16" s="15"/>
      <c r="I16" s="22"/>
      <c r="J16" s="35" t="s">
        <v>21</v>
      </c>
      <c r="K16" s="36"/>
      <c r="L16" s="36"/>
      <c r="M16" s="37"/>
      <c r="N16" s="30">
        <f>SUM(N11:N15)</f>
        <v>0</v>
      </c>
    </row>
    <row r="17" spans="2:9" ht="12.75">
      <c r="B17" s="11"/>
      <c r="C17" s="13">
        <f t="shared" si="1"/>
      </c>
      <c r="D17" s="14"/>
      <c r="E17" s="2"/>
      <c r="F17" s="11"/>
      <c r="G17" s="13">
        <f t="shared" si="0"/>
      </c>
      <c r="H17" s="15"/>
      <c r="I17" s="23"/>
    </row>
    <row r="18" spans="2:9" ht="12.75">
      <c r="B18" s="11"/>
      <c r="C18" s="13">
        <f t="shared" si="1"/>
      </c>
      <c r="D18" s="14"/>
      <c r="E18" s="2"/>
      <c r="F18" s="11"/>
      <c r="G18" s="13">
        <f t="shared" si="0"/>
      </c>
      <c r="H18" s="15"/>
      <c r="I18" s="23"/>
    </row>
    <row r="19" spans="2:9" ht="12.75">
      <c r="B19" s="11"/>
      <c r="C19" s="13">
        <f t="shared" si="1"/>
      </c>
      <c r="D19" s="14"/>
      <c r="E19" s="2"/>
      <c r="F19" s="11"/>
      <c r="G19" s="13">
        <f t="shared" si="0"/>
      </c>
      <c r="H19" s="15"/>
      <c r="I19" s="23"/>
    </row>
    <row r="20" spans="2:9" ht="12.75">
      <c r="B20" s="11"/>
      <c r="C20" s="13">
        <f t="shared" si="1"/>
      </c>
      <c r="D20" s="14"/>
      <c r="E20" s="2"/>
      <c r="F20" s="11"/>
      <c r="G20" s="13">
        <f t="shared" si="0"/>
      </c>
      <c r="H20" s="15"/>
      <c r="I20" s="23"/>
    </row>
    <row r="21" spans="2:9" ht="12.75">
      <c r="B21" s="11"/>
      <c r="C21" s="13">
        <f t="shared" si="1"/>
      </c>
      <c r="D21" s="14"/>
      <c r="E21" s="2"/>
      <c r="F21" s="11"/>
      <c r="G21" s="13">
        <f t="shared" si="0"/>
      </c>
      <c r="H21" s="15"/>
      <c r="I21" s="23"/>
    </row>
    <row r="22" spans="2:9" ht="12.75">
      <c r="B22" s="11"/>
      <c r="C22" s="13">
        <f t="shared" si="1"/>
      </c>
      <c r="D22" s="14"/>
      <c r="E22" s="2"/>
      <c r="F22" s="11"/>
      <c r="G22" s="13">
        <f t="shared" si="0"/>
      </c>
      <c r="H22" s="15"/>
      <c r="I22" s="23"/>
    </row>
    <row r="23" spans="2:9" ht="12.75">
      <c r="B23" s="11"/>
      <c r="C23" s="13">
        <f t="shared" si="1"/>
      </c>
      <c r="D23" s="14"/>
      <c r="E23" s="2"/>
      <c r="F23" s="11"/>
      <c r="G23" s="13">
        <f t="shared" si="0"/>
      </c>
      <c r="H23" s="15"/>
      <c r="I23" s="23"/>
    </row>
    <row r="24" spans="2:9" ht="12.75">
      <c r="B24" s="11"/>
      <c r="C24" s="13">
        <f t="shared" si="1"/>
      </c>
      <c r="D24" s="14"/>
      <c r="E24" s="2"/>
      <c r="F24" s="11"/>
      <c r="G24" s="13">
        <f t="shared" si="0"/>
      </c>
      <c r="H24" s="15"/>
      <c r="I24" s="23"/>
    </row>
    <row r="25" spans="2:9" ht="12.75">
      <c r="B25" s="11"/>
      <c r="C25" s="13">
        <f t="shared" si="1"/>
      </c>
      <c r="D25" s="14"/>
      <c r="E25" s="2"/>
      <c r="F25" s="11"/>
      <c r="G25" s="13">
        <f t="shared" si="0"/>
      </c>
      <c r="H25" s="15"/>
      <c r="I25" s="23"/>
    </row>
    <row r="26" spans="2:9" ht="12.75">
      <c r="B26" s="11"/>
      <c r="C26" s="13">
        <f t="shared" si="1"/>
      </c>
      <c r="D26" s="14"/>
      <c r="F26" s="11"/>
      <c r="G26" s="13">
        <f t="shared" si="0"/>
      </c>
      <c r="H26" s="15"/>
      <c r="I26" s="23"/>
    </row>
    <row r="27" spans="2:9" ht="12.75">
      <c r="B27" s="11"/>
      <c r="C27" s="13">
        <f t="shared" si="1"/>
      </c>
      <c r="D27" s="14"/>
      <c r="F27" s="11"/>
      <c r="G27" s="13">
        <f t="shared" si="0"/>
      </c>
      <c r="H27" s="15"/>
      <c r="I27" s="23"/>
    </row>
    <row r="28" spans="2:9" ht="12.75">
      <c r="B28" s="11"/>
      <c r="C28" s="13">
        <f t="shared" si="1"/>
      </c>
      <c r="D28" s="14"/>
      <c r="F28" s="11"/>
      <c r="G28" s="13">
        <f t="shared" si="0"/>
      </c>
      <c r="H28" s="15"/>
      <c r="I28" s="23"/>
    </row>
    <row r="29" spans="2:9" ht="12.75">
      <c r="B29" s="11"/>
      <c r="C29" s="13">
        <f t="shared" si="1"/>
      </c>
      <c r="D29" s="14"/>
      <c r="F29" s="11"/>
      <c r="G29" s="13">
        <f t="shared" si="0"/>
      </c>
      <c r="H29" s="15"/>
      <c r="I29" s="23"/>
    </row>
    <row r="30" spans="2:9" ht="12.75">
      <c r="B30" s="11"/>
      <c r="C30" s="13">
        <f t="shared" si="1"/>
      </c>
      <c r="D30" s="14"/>
      <c r="F30" s="11"/>
      <c r="G30" s="13"/>
      <c r="H30" s="15"/>
      <c r="I30" s="23"/>
    </row>
    <row r="31" spans="2:9" ht="12.75">
      <c r="B31" s="11"/>
      <c r="C31" s="13">
        <f t="shared" si="1"/>
      </c>
      <c r="D31" s="14"/>
      <c r="F31" s="11"/>
      <c r="G31" s="13">
        <f t="shared" si="0"/>
      </c>
      <c r="H31" s="15"/>
      <c r="I31" s="23"/>
    </row>
    <row r="32" spans="2:9" ht="12.75">
      <c r="B32" s="11"/>
      <c r="C32" s="13">
        <f t="shared" si="1"/>
      </c>
      <c r="D32" s="14"/>
      <c r="F32" s="11"/>
      <c r="G32" s="13">
        <f t="shared" si="0"/>
      </c>
      <c r="H32" s="15"/>
      <c r="I32" s="23"/>
    </row>
    <row r="33" ht="12.75">
      <c r="I33" s="23"/>
    </row>
    <row r="34" ht="12.75">
      <c r="I34" s="23"/>
    </row>
    <row r="35" ht="12.75">
      <c r="I35" s="23"/>
    </row>
  </sheetData>
  <sheetProtection sheet="1" objects="1" scenarios="1" selectLockedCells="1"/>
  <mergeCells count="8">
    <mergeCell ref="L7:N7"/>
    <mergeCell ref="J2:N2"/>
    <mergeCell ref="J16:M16"/>
    <mergeCell ref="L3:N3"/>
    <mergeCell ref="L4:N4"/>
    <mergeCell ref="L5:N5"/>
    <mergeCell ref="L6:N6"/>
    <mergeCell ref="J9:N9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2.7109375" style="0" bestFit="1" customWidth="1"/>
    <col min="6" max="6" width="12.7109375" style="0" bestFit="1" customWidth="1"/>
    <col min="8" max="8" width="10.140625" style="0" bestFit="1" customWidth="1"/>
    <col min="9" max="9" width="20.140625" style="0" customWidth="1"/>
    <col min="10" max="10" width="34.00390625" style="0" customWidth="1"/>
  </cols>
  <sheetData>
    <row r="2" ht="12.75">
      <c r="B2" s="1"/>
    </row>
    <row r="4" spans="2:8" ht="12.75">
      <c r="B4" s="2"/>
      <c r="F4" s="16">
        <v>0</v>
      </c>
      <c r="G4">
        <v>0</v>
      </c>
      <c r="H4" s="16"/>
    </row>
    <row r="5" spans="2:8" ht="12.75">
      <c r="B5" s="2"/>
      <c r="F5" s="16">
        <v>18201</v>
      </c>
      <c r="G5">
        <v>0.19</v>
      </c>
      <c r="H5" s="16"/>
    </row>
    <row r="6" spans="2:8" ht="12.75">
      <c r="B6" s="2"/>
      <c r="F6" s="16">
        <v>37001</v>
      </c>
      <c r="G6">
        <v>0.325</v>
      </c>
      <c r="H6" s="16">
        <v>3572</v>
      </c>
    </row>
    <row r="7" spans="2:8" ht="12.75">
      <c r="B7" s="2"/>
      <c r="F7" s="16">
        <v>80001</v>
      </c>
      <c r="G7">
        <v>0.37</v>
      </c>
      <c r="H7" s="16">
        <v>17547</v>
      </c>
    </row>
    <row r="8" spans="2:8" ht="12.75">
      <c r="B8" s="2"/>
      <c r="F8" s="16">
        <v>180001</v>
      </c>
      <c r="G8">
        <v>0.45</v>
      </c>
      <c r="H8" s="16">
        <v>54547</v>
      </c>
    </row>
    <row r="9" spans="6:8" ht="12.75">
      <c r="F9" s="16">
        <v>1000000</v>
      </c>
      <c r="H9" s="16"/>
    </row>
    <row r="11" ht="12.75">
      <c r="B11" s="1"/>
    </row>
    <row r="18" spans="9:10" ht="12.75">
      <c r="I18" s="34" t="s">
        <v>19</v>
      </c>
      <c r="J18" s="34"/>
    </row>
    <row r="19" spans="9:10" ht="12.75">
      <c r="I19" s="18" t="s">
        <v>9</v>
      </c>
      <c r="J19" s="18" t="s">
        <v>10</v>
      </c>
    </row>
    <row r="20" spans="9:10" ht="12.75">
      <c r="I20" s="18" t="s">
        <v>11</v>
      </c>
      <c r="J20" s="18" t="s">
        <v>12</v>
      </c>
    </row>
    <row r="21" spans="9:10" ht="12.75">
      <c r="I21" s="18" t="s">
        <v>13</v>
      </c>
      <c r="J21" s="18" t="s">
        <v>14</v>
      </c>
    </row>
    <row r="22" spans="9:10" ht="12.75">
      <c r="I22" s="18" t="s">
        <v>15</v>
      </c>
      <c r="J22" s="18" t="s">
        <v>16</v>
      </c>
    </row>
    <row r="23" spans="9:10" ht="12.75">
      <c r="I23" s="18" t="s">
        <v>17</v>
      </c>
      <c r="J23" s="18" t="s">
        <v>18</v>
      </c>
    </row>
  </sheetData>
  <mergeCells count="1">
    <mergeCell ref="I18:J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cpsapp</dc:creator>
  <cp:keywords/>
  <dc:description/>
  <cp:lastModifiedBy>hitsgr</cp:lastModifiedBy>
  <cp:lastPrinted>2012-11-07T16:22:42Z</cp:lastPrinted>
  <dcterms:created xsi:type="dcterms:W3CDTF">2012-06-18T11:37:13Z</dcterms:created>
  <dcterms:modified xsi:type="dcterms:W3CDTF">2012-11-07T16:22:45Z</dcterms:modified>
  <cp:category/>
  <cp:version/>
  <cp:contentType/>
  <cp:contentStatus/>
</cp:coreProperties>
</file>